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<sst xmlns="http://schemas.openxmlformats.org/spreadsheetml/2006/main" count="167" uniqueCount="111">
  <si>
    <t>наименование  огранизации</t>
  </si>
  <si>
    <t>№п/п</t>
  </si>
  <si>
    <t>Общая сумма договора, контракта  руб.</t>
  </si>
  <si>
    <t>В том числе по истоникам финансирования</t>
  </si>
  <si>
    <t>Бюджет</t>
  </si>
  <si>
    <t>в т.ч.  По контрактам всего</t>
  </si>
  <si>
    <r>
      <t xml:space="preserve">Итого по ст. </t>
    </r>
    <r>
      <rPr>
        <b/>
        <sz val="11"/>
        <color indexed="8"/>
        <rFont val="Calibri"/>
        <family val="2"/>
      </rPr>
      <t>340101</t>
    </r>
    <r>
      <rPr>
        <sz val="11"/>
        <color theme="1"/>
        <rFont val="Calibri"/>
        <family val="2"/>
      </rPr>
      <t xml:space="preserve"> (приобритение прочих материальных запасов)</t>
    </r>
  </si>
  <si>
    <t>в т.ч.  По прямым договорам всего</t>
  </si>
  <si>
    <r>
      <t xml:space="preserve">Итого по ст. </t>
    </r>
    <r>
      <rPr>
        <b/>
        <sz val="11"/>
        <color indexed="8"/>
        <rFont val="Calibri"/>
        <family val="2"/>
      </rPr>
      <t>310100</t>
    </r>
    <r>
      <rPr>
        <sz val="11"/>
        <color theme="1"/>
        <rFont val="Calibri"/>
        <family val="2"/>
      </rPr>
      <t xml:space="preserve"> (приобретение (изготовление)основных средств)</t>
    </r>
  </si>
  <si>
    <r>
      <t xml:space="preserve">вид </t>
    </r>
    <r>
      <rPr>
        <sz val="11"/>
        <color theme="1"/>
        <rFont val="Calibri"/>
        <family val="2"/>
      </rPr>
      <t xml:space="preserve"> № договора , дата</t>
    </r>
  </si>
  <si>
    <t>Платные услуги</t>
  </si>
  <si>
    <t>Итого по ст. 221 (усулги интернет-провайдеров)</t>
  </si>
  <si>
    <t>ИП Гузоев Х.М.</t>
  </si>
  <si>
    <t>Кабардино-Балкарский филиал "ОАО "Ростелеком"</t>
  </si>
  <si>
    <t>Итого по ст. 225200 (текущий и капитальный ремонт)</t>
  </si>
  <si>
    <t>Итого по ст. 226700  (Иные работы и услуги)</t>
  </si>
  <si>
    <t>ООО "Охранное предприятие "Щит"</t>
  </si>
  <si>
    <t>Итого по ст.225100 "Содержание в чистоте помещений</t>
  </si>
  <si>
    <t>ООО "Эколог Плюс"</t>
  </si>
  <si>
    <t>ФГУП "Центр дезинфекции"</t>
  </si>
  <si>
    <t>Итого по ст. 226400  (Услуги в области информационных технологий)</t>
  </si>
  <si>
    <t>Итого по ст. 226600  (Медицинские услуги )</t>
  </si>
  <si>
    <t>ГБУЗ "Городская поликлиника № 1" г.о.Нальчик</t>
  </si>
  <si>
    <t>Итого по ст. 226500  (Типографские работы и услуги)</t>
  </si>
  <si>
    <t>ООО Региональный Сервисный Центр "Инфо-Бухгалтер"</t>
  </si>
  <si>
    <t>Итого по ст. 226100  (Услуги по типовому проектированию)</t>
  </si>
  <si>
    <t>в т.ч. По прямым договорам</t>
  </si>
  <si>
    <t>Итого по ст. 223 (коммунальные услуги )</t>
  </si>
  <si>
    <t>МУП "Управляющая компания "Водоканал"</t>
  </si>
  <si>
    <t>ОАО "Теплоэнергетическая компания"</t>
  </si>
  <si>
    <t>ОАО "Каббалкэнерго"</t>
  </si>
  <si>
    <t>Итого по ст.225500 "Прочие работы по содержанию имущества"</t>
  </si>
  <si>
    <t>ФГБУ "СЭУ ФПС" "Испытательная пожарная лаборатория"</t>
  </si>
  <si>
    <t>ООО НИИВП "Антиртутный центр"</t>
  </si>
  <si>
    <t>ВСЕГО :</t>
  </si>
  <si>
    <t>Наименование ОУ ___МКОУ "СОШ№16"________________________________</t>
  </si>
  <si>
    <t>Договор № 56 от 01.01.2015</t>
  </si>
  <si>
    <t>Договор № 598 от 01.01.2015</t>
  </si>
  <si>
    <t>№10101598-И  от 01.01.2015г.</t>
  </si>
  <si>
    <t>№10101598  от 01.01.2015г.</t>
  </si>
  <si>
    <t>Договор№2118 от 01.01.2015г</t>
  </si>
  <si>
    <t>Государственный контракт №126 от 01.01.2015г.</t>
  </si>
  <si>
    <t>Государственный контракт №Н-37 от 01.01.2015г.</t>
  </si>
  <si>
    <t>Контракт №44 от 18.05.2015</t>
  </si>
  <si>
    <r>
      <t xml:space="preserve">Итого по ст. </t>
    </r>
    <r>
      <rPr>
        <b/>
        <sz val="11"/>
        <color indexed="8"/>
        <rFont val="Calibri"/>
        <family val="2"/>
      </rPr>
      <t>340103</t>
    </r>
    <r>
      <rPr>
        <sz val="11"/>
        <color theme="1"/>
        <rFont val="Calibri"/>
        <family val="2"/>
      </rPr>
      <t xml:space="preserve"> (приобритение  продуктов питания)</t>
    </r>
  </si>
  <si>
    <r>
      <t xml:space="preserve">Итого по ст. </t>
    </r>
    <r>
      <rPr>
        <b/>
        <sz val="11"/>
        <color indexed="8"/>
        <rFont val="Calibri"/>
        <family val="2"/>
      </rPr>
      <t>340102</t>
    </r>
    <r>
      <rPr>
        <sz val="11"/>
        <color theme="1"/>
        <rFont val="Calibri"/>
        <family val="2"/>
      </rPr>
      <t xml:space="preserve"> (приобритение медикаментов и перевязочных средств)</t>
    </r>
  </si>
  <si>
    <r>
      <t xml:space="preserve">Итого по ст. </t>
    </r>
    <r>
      <rPr>
        <b/>
        <sz val="11"/>
        <color indexed="8"/>
        <rFont val="Calibri"/>
        <family val="2"/>
      </rPr>
      <t>340105</t>
    </r>
    <r>
      <rPr>
        <sz val="11"/>
        <color theme="1"/>
        <rFont val="Calibri"/>
        <family val="2"/>
      </rPr>
      <t xml:space="preserve"> (приобритение  мягкого инвентаря)</t>
    </r>
  </si>
  <si>
    <t>ООО "Продпромторг"</t>
  </si>
  <si>
    <t>№ 1/01 от 12.01.2015</t>
  </si>
  <si>
    <t>№189-С от 03.02.2015</t>
  </si>
  <si>
    <t>№ 1/04 от 26.03.2015</t>
  </si>
  <si>
    <t>№ /04 от 26.03.2015</t>
  </si>
  <si>
    <t xml:space="preserve">ФГУП "ЦентрИнформ" </t>
  </si>
  <si>
    <t>Договор №07/15/155 от 30.03.2015</t>
  </si>
  <si>
    <t>Договор № 26/п от 14.05.2015</t>
  </si>
  <si>
    <t xml:space="preserve">№ б/н от 03.06.2015 </t>
  </si>
  <si>
    <t>ГП КБР "Центр книга"</t>
  </si>
  <si>
    <t>Контракт № 219 от 08.06.2015</t>
  </si>
  <si>
    <t>АО "Издательство Просвещение"</t>
  </si>
  <si>
    <t>Контракт № 16 от 03.08.2015</t>
  </si>
  <si>
    <t>ООО "Гарант учет сервис"</t>
  </si>
  <si>
    <t>Договор № 9/у от 07.07.2015</t>
  </si>
  <si>
    <t>ООО "Проект плюс"</t>
  </si>
  <si>
    <t>Договор № 118 от 20.07.2015</t>
  </si>
  <si>
    <t>ФБУ "ЦЛАТИ"</t>
  </si>
  <si>
    <t>Договор № 555 от 20.07.2015</t>
  </si>
  <si>
    <t>Договор № 026/01-15 от 01.01.2015</t>
  </si>
  <si>
    <t>ООО "Аудитцентр" фирма</t>
  </si>
  <si>
    <t>Договор № 1 от 30.01.2015</t>
  </si>
  <si>
    <t>Договор № 5 от 02.02.2015</t>
  </si>
  <si>
    <t>ООО "Компас"</t>
  </si>
  <si>
    <t>Договор № К-00000149 от 10.02.2015</t>
  </si>
  <si>
    <t>Договор № К-00000428 от 09.04.2015</t>
  </si>
  <si>
    <t>Договор № 59 от 20.03.2015</t>
  </si>
  <si>
    <t>ООО "НОСТРОМО"</t>
  </si>
  <si>
    <t>Договор № 200 от 18.02.2015</t>
  </si>
  <si>
    <t>Договор № 255 от 04.03.2015</t>
  </si>
  <si>
    <t>Договор № К-0000025 от 19.02.2015</t>
  </si>
  <si>
    <t>Договор № К-0000429 от 09.04.2015</t>
  </si>
  <si>
    <t>Договор № К-0000454 от 14.04.2015</t>
  </si>
  <si>
    <t>Договор № К-0000567 от 05.05.2015</t>
  </si>
  <si>
    <t>Договор № К-0000341 от 25.07.2015</t>
  </si>
  <si>
    <t>Договор № К-00000342 от 25.07.2015</t>
  </si>
  <si>
    <t>№ 2/04 от 26.03.2015</t>
  </si>
  <si>
    <t>ИП Ламунин Виктор Вячеславович</t>
  </si>
  <si>
    <t>Договор № 03 от 22.04.2015</t>
  </si>
  <si>
    <t>Договор № 04 от 07.05.2015</t>
  </si>
  <si>
    <t>Договор № 04 от 12.05.2015</t>
  </si>
  <si>
    <t>Договор № 05 от 03.09.2015</t>
  </si>
  <si>
    <t>ИП Тхакохов Тимур Абдулахович</t>
  </si>
  <si>
    <t>Договор № 2 от 30.04.2015</t>
  </si>
  <si>
    <t>Договор № 15 от 15.06.2015</t>
  </si>
  <si>
    <t>Договор № 37 от 26.08.2015</t>
  </si>
  <si>
    <t>ИП Замаева Светлана Юсуфовна</t>
  </si>
  <si>
    <t>Договор №    от 30.04.2015</t>
  </si>
  <si>
    <t>Договор № 23 от 19.05.2015</t>
  </si>
  <si>
    <t>Договор № 24 от 20.05.2015</t>
  </si>
  <si>
    <t>ООО ТД "Эталон ХХ!"</t>
  </si>
  <si>
    <t>Договор № 29 от 29.05.2015</t>
  </si>
  <si>
    <t>ИП Мингажева Альбина Илифовна</t>
  </si>
  <si>
    <t>Договор № 310 от 19.06.2015</t>
  </si>
  <si>
    <t>ООО "Миафарм"</t>
  </si>
  <si>
    <t>Договор № 82 от 02.06.2015</t>
  </si>
  <si>
    <t>Договор № 73/15 от 22.06.2015</t>
  </si>
  <si>
    <t>Договор №755-УЦ от 08.06.2015</t>
  </si>
  <si>
    <t>Договор № 1094-УЦ от 31.08.2015</t>
  </si>
  <si>
    <t>С.И.Кайгермазов</t>
  </si>
  <si>
    <t xml:space="preserve">Директор </t>
  </si>
  <si>
    <t>Главный бухгалтер</t>
  </si>
  <si>
    <t>М.М.Хапаева</t>
  </si>
  <si>
    <t>Финансово-хозяйственная деятельность школы в 2015 году по состоянию на 15.09.2015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</si>
</sst>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34" borderId="10" xfId="0" applyNumberFormat="1" applyFont="1" applyFill="1" applyBorder="1" applyAlignment="1">
      <alignment/>
    </xf>
    <xf numFmtId="1" fontId="4" fillId="34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" fontId="2" fillId="34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2" fillId="34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2" fillId="3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34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2" fontId="12" fillId="34" borderId="1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6" fillId="34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1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2" fontId="1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0" xfId="0" applyNumberForma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5.28125" style="0" customWidth="1"/>
    <col min="2" max="2" width="46.57421875" style="0" customWidth="1"/>
    <col min="3" max="3" width="32.140625" style="0" customWidth="1"/>
    <col min="4" max="4" width="14.00390625" style="0" customWidth="1"/>
    <col min="5" max="5" width="13.8515625" style="0" customWidth="1"/>
    <col min="6" max="6" width="14.140625" style="0" customWidth="1"/>
    <col min="7" max="7" width="10.57421875" style="0" bestFit="1" customWidth="1"/>
    <col min="9" max="9" width="11.140625" style="0" bestFit="1" customWidth="1"/>
  </cols>
  <sheetData>
    <row r="1" spans="1:6" ht="18.75">
      <c r="A1" s="55" t="s">
        <v>110</v>
      </c>
      <c r="B1" s="55"/>
      <c r="C1" s="55"/>
      <c r="D1" s="55"/>
      <c r="E1" s="55"/>
      <c r="F1" s="55"/>
    </row>
    <row r="2" spans="2:6" ht="18.75">
      <c r="B2" s="58"/>
      <c r="C2" s="11"/>
      <c r="D2" s="11"/>
      <c r="E2" s="11"/>
      <c r="F2" s="11"/>
    </row>
    <row r="3" spans="1:6" ht="15">
      <c r="A3" s="56" t="s">
        <v>35</v>
      </c>
      <c r="B3" s="56"/>
      <c r="C3" s="56"/>
      <c r="D3" s="56"/>
      <c r="E3" s="56"/>
      <c r="F3" s="56"/>
    </row>
    <row r="4" spans="1:6" ht="15">
      <c r="A4" s="2"/>
      <c r="B4" s="2"/>
      <c r="C4" s="2"/>
      <c r="D4" s="3"/>
      <c r="E4" s="3"/>
      <c r="F4" s="3"/>
    </row>
    <row r="5" spans="1:6" ht="15">
      <c r="A5" s="57" t="s">
        <v>1</v>
      </c>
      <c r="B5" s="57" t="s">
        <v>0</v>
      </c>
      <c r="C5" s="57" t="s">
        <v>9</v>
      </c>
      <c r="D5" s="57" t="s">
        <v>2</v>
      </c>
      <c r="E5" s="57" t="s">
        <v>3</v>
      </c>
      <c r="F5" s="57"/>
    </row>
    <row r="6" spans="1:6" ht="30">
      <c r="A6" s="57"/>
      <c r="B6" s="57"/>
      <c r="C6" s="57"/>
      <c r="D6" s="57"/>
      <c r="E6" s="5" t="s">
        <v>4</v>
      </c>
      <c r="F6" s="5" t="s">
        <v>10</v>
      </c>
    </row>
    <row r="7" spans="1:6" ht="15">
      <c r="A7" s="4">
        <v>1</v>
      </c>
      <c r="B7" s="7" t="s">
        <v>8</v>
      </c>
      <c r="C7" s="8"/>
      <c r="D7" s="10">
        <f>D9+D15</f>
        <v>635197.2</v>
      </c>
      <c r="E7" s="10">
        <f>E9+E15</f>
        <v>613717.2</v>
      </c>
      <c r="F7" s="10">
        <f>F9+F15</f>
        <v>21480</v>
      </c>
    </row>
    <row r="8" spans="1:6" ht="15">
      <c r="A8" s="6"/>
      <c r="B8" s="54"/>
      <c r="C8" s="54"/>
      <c r="D8" s="6"/>
      <c r="E8" s="6"/>
      <c r="F8" s="6"/>
    </row>
    <row r="9" spans="1:6" ht="15">
      <c r="A9" s="9">
        <v>1.1</v>
      </c>
      <c r="B9" s="51" t="s">
        <v>7</v>
      </c>
      <c r="C9" s="51"/>
      <c r="D9" s="9">
        <f>D10+D11+D12+D13+D14</f>
        <v>377197</v>
      </c>
      <c r="E9" s="9">
        <f>E10+E11+E12+E13+E14</f>
        <v>355717</v>
      </c>
      <c r="F9" s="9">
        <f>F10+F11+F12+F13+F14</f>
        <v>21480</v>
      </c>
    </row>
    <row r="10" spans="1:6" s="38" customFormat="1" ht="15">
      <c r="A10" s="36"/>
      <c r="B10" s="37" t="s">
        <v>60</v>
      </c>
      <c r="C10" s="37" t="s">
        <v>61</v>
      </c>
      <c r="D10" s="36">
        <v>355717</v>
      </c>
      <c r="E10" s="36">
        <v>355717</v>
      </c>
      <c r="F10" s="36"/>
    </row>
    <row r="11" spans="1:6" s="38" customFormat="1" ht="15">
      <c r="A11" s="36"/>
      <c r="B11" s="37" t="s">
        <v>97</v>
      </c>
      <c r="C11" s="37" t="s">
        <v>98</v>
      </c>
      <c r="D11" s="36">
        <v>13000</v>
      </c>
      <c r="E11" s="36"/>
      <c r="F11" s="36">
        <v>13000</v>
      </c>
    </row>
    <row r="12" spans="1:6" s="38" customFormat="1" ht="15">
      <c r="A12" s="36"/>
      <c r="B12" s="37" t="s">
        <v>99</v>
      </c>
      <c r="C12" s="37" t="s">
        <v>100</v>
      </c>
      <c r="D12" s="36">
        <v>8480</v>
      </c>
      <c r="E12" s="36"/>
      <c r="F12" s="36">
        <v>8480</v>
      </c>
    </row>
    <row r="13" spans="1:6" ht="15">
      <c r="A13" s="6"/>
      <c r="B13" s="1"/>
      <c r="C13" s="1"/>
      <c r="D13" s="6"/>
      <c r="E13" s="6"/>
      <c r="F13" s="6"/>
    </row>
    <row r="14" spans="1:6" ht="15">
      <c r="A14" s="6"/>
      <c r="B14" s="1"/>
      <c r="C14" s="1"/>
      <c r="D14" s="6"/>
      <c r="E14" s="6"/>
      <c r="F14" s="6"/>
    </row>
    <row r="15" spans="1:6" ht="15">
      <c r="A15" s="9">
        <v>2.2</v>
      </c>
      <c r="B15" s="51" t="s">
        <v>5</v>
      </c>
      <c r="C15" s="51"/>
      <c r="D15" s="9">
        <f>SUM(D16:D17)</f>
        <v>258000.2</v>
      </c>
      <c r="E15" s="9">
        <f>SUM(E16:E17)</f>
        <v>258000.2</v>
      </c>
      <c r="F15" s="9">
        <f>SUM(F17:F17)</f>
        <v>0</v>
      </c>
    </row>
    <row r="16" spans="1:6" s="35" customFormat="1" ht="15">
      <c r="A16" s="36"/>
      <c r="B16" s="37" t="s">
        <v>56</v>
      </c>
      <c r="C16" s="37" t="s">
        <v>57</v>
      </c>
      <c r="D16" s="36">
        <v>114697.81</v>
      </c>
      <c r="E16" s="36">
        <v>114697.81</v>
      </c>
      <c r="F16" s="36"/>
    </row>
    <row r="17" spans="1:6" s="38" customFormat="1" ht="15">
      <c r="A17" s="36"/>
      <c r="B17" s="36" t="s">
        <v>58</v>
      </c>
      <c r="C17" s="37" t="s">
        <v>59</v>
      </c>
      <c r="D17" s="36">
        <v>143302.39</v>
      </c>
      <c r="E17" s="36">
        <v>143302.39</v>
      </c>
      <c r="F17" s="36"/>
    </row>
    <row r="18" spans="1:6" ht="15">
      <c r="A18" s="4">
        <v>2</v>
      </c>
      <c r="B18" s="4" t="s">
        <v>6</v>
      </c>
      <c r="C18" s="4"/>
      <c r="D18" s="10">
        <f>D19+D42</f>
        <v>189294.2</v>
      </c>
      <c r="E18" s="10">
        <f>E19+E42</f>
        <v>1777.8</v>
      </c>
      <c r="F18" s="10">
        <f>F19+F42</f>
        <v>187516.4</v>
      </c>
    </row>
    <row r="19" spans="1:6" ht="15">
      <c r="A19" s="9">
        <v>1.1</v>
      </c>
      <c r="B19" s="51" t="s">
        <v>7</v>
      </c>
      <c r="C19" s="51"/>
      <c r="D19" s="14">
        <f>D20+D21+D22+D23+D24+D25+D26+D27+D28+D29+D30+D31+D32+D33+D34+D35+D36+D37+D38+D39+D40+D41</f>
        <v>189294.2</v>
      </c>
      <c r="E19" s="14">
        <f>E20+E21+E22+E23+E24+E25+E26+E27+E28+E29+E30+E31+E32+E33+E34+E35+E36+E37+E38+E39+E40+E41</f>
        <v>1777.8</v>
      </c>
      <c r="F19" s="14">
        <f>F20+F21+F22+F23+F24+F25+F26+F27+F28+F29+F30+F31+F32+F33+F34+F35+F36+F37+F38+F39+F40+F41</f>
        <v>187516.4</v>
      </c>
    </row>
    <row r="20" spans="1:6" s="42" customFormat="1" ht="15">
      <c r="A20" s="39"/>
      <c r="B20" s="40" t="s">
        <v>33</v>
      </c>
      <c r="C20" s="40" t="s">
        <v>54</v>
      </c>
      <c r="D20" s="41">
        <v>5491.2</v>
      </c>
      <c r="E20" s="36">
        <v>1777.8</v>
      </c>
      <c r="F20" s="41">
        <v>3713.4</v>
      </c>
    </row>
    <row r="21" spans="1:6" s="35" customFormat="1" ht="15">
      <c r="A21" s="36"/>
      <c r="B21" s="37" t="s">
        <v>56</v>
      </c>
      <c r="C21" s="37" t="s">
        <v>69</v>
      </c>
      <c r="D21" s="36">
        <v>7800</v>
      </c>
      <c r="E21" s="36"/>
      <c r="F21" s="36">
        <v>7800</v>
      </c>
    </row>
    <row r="22" spans="1:6" s="35" customFormat="1" ht="15">
      <c r="A22" s="36"/>
      <c r="B22" s="37" t="s">
        <v>56</v>
      </c>
      <c r="C22" s="37" t="s">
        <v>95</v>
      </c>
      <c r="D22" s="36">
        <v>2550</v>
      </c>
      <c r="E22" s="36"/>
      <c r="F22" s="36">
        <v>2550</v>
      </c>
    </row>
    <row r="23" spans="1:6" s="35" customFormat="1" ht="15">
      <c r="A23" s="36"/>
      <c r="B23" s="37" t="s">
        <v>56</v>
      </c>
      <c r="C23" s="37" t="s">
        <v>96</v>
      </c>
      <c r="D23" s="36">
        <v>5320</v>
      </c>
      <c r="E23" s="36"/>
      <c r="F23" s="36">
        <v>5320</v>
      </c>
    </row>
    <row r="24" spans="1:6" s="35" customFormat="1" ht="15">
      <c r="A24" s="36"/>
      <c r="B24" s="37" t="s">
        <v>74</v>
      </c>
      <c r="C24" s="37" t="s">
        <v>75</v>
      </c>
      <c r="D24" s="36">
        <v>20000</v>
      </c>
      <c r="E24" s="36"/>
      <c r="F24" s="36">
        <v>20000</v>
      </c>
    </row>
    <row r="25" spans="1:6" s="35" customFormat="1" ht="15">
      <c r="A25" s="36"/>
      <c r="B25" s="37" t="s">
        <v>74</v>
      </c>
      <c r="C25" s="37" t="s">
        <v>76</v>
      </c>
      <c r="D25" s="36">
        <v>20000</v>
      </c>
      <c r="E25" s="36"/>
      <c r="F25" s="36">
        <v>20000</v>
      </c>
    </row>
    <row r="26" spans="1:6" s="35" customFormat="1" ht="15">
      <c r="A26" s="36"/>
      <c r="B26" s="39" t="s">
        <v>70</v>
      </c>
      <c r="C26" s="39" t="s">
        <v>77</v>
      </c>
      <c r="D26" s="36">
        <v>5000</v>
      </c>
      <c r="E26" s="36"/>
      <c r="F26" s="36">
        <v>5000</v>
      </c>
    </row>
    <row r="27" spans="1:6" s="35" customFormat="1" ht="15">
      <c r="A27" s="36"/>
      <c r="B27" s="39" t="s">
        <v>70</v>
      </c>
      <c r="C27" s="39" t="s">
        <v>78</v>
      </c>
      <c r="D27" s="36">
        <v>1000</v>
      </c>
      <c r="E27" s="36"/>
      <c r="F27" s="36">
        <v>1000</v>
      </c>
    </row>
    <row r="28" spans="1:6" s="35" customFormat="1" ht="15">
      <c r="A28" s="36"/>
      <c r="B28" s="39" t="s">
        <v>70</v>
      </c>
      <c r="C28" s="39" t="s">
        <v>79</v>
      </c>
      <c r="D28" s="36">
        <v>1700</v>
      </c>
      <c r="E28" s="36"/>
      <c r="F28" s="36">
        <v>1700</v>
      </c>
    </row>
    <row r="29" spans="1:6" s="35" customFormat="1" ht="15">
      <c r="A29" s="36"/>
      <c r="B29" s="39" t="s">
        <v>70</v>
      </c>
      <c r="C29" s="39" t="s">
        <v>80</v>
      </c>
      <c r="D29" s="36">
        <v>1050</v>
      </c>
      <c r="E29" s="36"/>
      <c r="F29" s="36">
        <v>1050</v>
      </c>
    </row>
    <row r="30" spans="1:6" s="35" customFormat="1" ht="15">
      <c r="A30" s="36"/>
      <c r="B30" s="39" t="s">
        <v>70</v>
      </c>
      <c r="C30" s="39" t="s">
        <v>81</v>
      </c>
      <c r="D30" s="36">
        <v>2200</v>
      </c>
      <c r="E30" s="36"/>
      <c r="F30" s="36">
        <v>2200</v>
      </c>
    </row>
    <row r="31" spans="1:6" s="42" customFormat="1" ht="15">
      <c r="A31" s="39"/>
      <c r="B31" s="40" t="s">
        <v>84</v>
      </c>
      <c r="C31" s="40" t="s">
        <v>85</v>
      </c>
      <c r="D31" s="36">
        <v>4690</v>
      </c>
      <c r="E31" s="36"/>
      <c r="F31" s="36">
        <v>4690</v>
      </c>
    </row>
    <row r="32" spans="1:6" s="42" customFormat="1" ht="15">
      <c r="A32" s="39"/>
      <c r="B32" s="40" t="s">
        <v>84</v>
      </c>
      <c r="C32" s="40" t="s">
        <v>86</v>
      </c>
      <c r="D32" s="36">
        <v>6000</v>
      </c>
      <c r="E32" s="36"/>
      <c r="F32" s="36">
        <v>6000</v>
      </c>
    </row>
    <row r="33" spans="1:6" s="42" customFormat="1" ht="15">
      <c r="A33" s="39"/>
      <c r="B33" s="40" t="s">
        <v>84</v>
      </c>
      <c r="C33" s="40" t="s">
        <v>87</v>
      </c>
      <c r="D33" s="36">
        <v>4800</v>
      </c>
      <c r="E33" s="36"/>
      <c r="F33" s="36">
        <v>4800</v>
      </c>
    </row>
    <row r="34" spans="1:6" s="42" customFormat="1" ht="15">
      <c r="A34" s="39"/>
      <c r="B34" s="40" t="s">
        <v>84</v>
      </c>
      <c r="C34" s="40" t="s">
        <v>88</v>
      </c>
      <c r="D34" s="36">
        <v>6153</v>
      </c>
      <c r="E34" s="36"/>
      <c r="F34" s="36">
        <v>6153</v>
      </c>
    </row>
    <row r="35" spans="1:6" s="42" customFormat="1" ht="15">
      <c r="A35" s="39"/>
      <c r="B35" s="40" t="s">
        <v>89</v>
      </c>
      <c r="C35" s="40" t="s">
        <v>90</v>
      </c>
      <c r="D35" s="36">
        <v>15000</v>
      </c>
      <c r="E35" s="36"/>
      <c r="F35" s="36">
        <v>15000</v>
      </c>
    </row>
    <row r="36" spans="1:6" s="42" customFormat="1" ht="15">
      <c r="A36" s="39"/>
      <c r="B36" s="40" t="s">
        <v>89</v>
      </c>
      <c r="C36" s="40" t="s">
        <v>91</v>
      </c>
      <c r="D36" s="36">
        <v>50000</v>
      </c>
      <c r="E36" s="36"/>
      <c r="F36" s="36">
        <v>50000</v>
      </c>
    </row>
    <row r="37" spans="1:6" s="42" customFormat="1" ht="15">
      <c r="A37" s="39"/>
      <c r="B37" s="40" t="s">
        <v>89</v>
      </c>
      <c r="C37" s="40" t="s">
        <v>92</v>
      </c>
      <c r="D37" s="36">
        <v>27000</v>
      </c>
      <c r="E37" s="36"/>
      <c r="F37" s="36">
        <v>27000</v>
      </c>
    </row>
    <row r="38" spans="1:6" s="42" customFormat="1" ht="15">
      <c r="A38" s="39"/>
      <c r="B38" s="40" t="s">
        <v>93</v>
      </c>
      <c r="C38" s="40" t="s">
        <v>94</v>
      </c>
      <c r="D38" s="36">
        <v>3540</v>
      </c>
      <c r="E38" s="36"/>
      <c r="F38" s="36">
        <v>3540</v>
      </c>
    </row>
    <row r="39" spans="1:6" s="31" customFormat="1" ht="15">
      <c r="A39" s="30"/>
      <c r="B39" s="32"/>
      <c r="C39" s="32"/>
      <c r="D39" s="30"/>
      <c r="E39" s="30"/>
      <c r="F39" s="30"/>
    </row>
    <row r="40" spans="1:6" s="31" customFormat="1" ht="15">
      <c r="A40" s="30"/>
      <c r="B40" s="32"/>
      <c r="C40" s="32"/>
      <c r="D40" s="30"/>
      <c r="E40" s="30"/>
      <c r="F40" s="30"/>
    </row>
    <row r="41" spans="1:6" s="31" customFormat="1" ht="15">
      <c r="A41" s="30"/>
      <c r="B41" s="32"/>
      <c r="C41" s="32"/>
      <c r="D41" s="30"/>
      <c r="E41" s="30"/>
      <c r="F41" s="30"/>
    </row>
    <row r="42" spans="1:6" ht="15">
      <c r="A42" s="9">
        <v>2.2</v>
      </c>
      <c r="B42" s="51" t="s">
        <v>5</v>
      </c>
      <c r="C42" s="51"/>
      <c r="D42" s="9">
        <f>SUM(D43:D43)</f>
        <v>0</v>
      </c>
      <c r="E42" s="9">
        <f>SUM(E43:E43)</f>
        <v>0</v>
      </c>
      <c r="F42" s="9">
        <f>SUM(F43:F43)</f>
        <v>0</v>
      </c>
    </row>
    <row r="43" spans="1:6" ht="15">
      <c r="A43" s="6"/>
      <c r="B43" s="6"/>
      <c r="C43" s="6"/>
      <c r="D43" s="6"/>
      <c r="E43" s="29"/>
      <c r="F43" s="6"/>
    </row>
    <row r="44" spans="1:6" ht="15">
      <c r="A44" s="4">
        <v>3</v>
      </c>
      <c r="B44" s="4" t="s">
        <v>45</v>
      </c>
      <c r="C44" s="4"/>
      <c r="D44" s="10">
        <f>D46+D48</f>
        <v>2000</v>
      </c>
      <c r="E44" s="10">
        <f>E46+E48</f>
        <v>0</v>
      </c>
      <c r="F44" s="10">
        <f>F46+F48</f>
        <v>2000</v>
      </c>
    </row>
    <row r="45" spans="1:6" ht="15">
      <c r="A45" s="6"/>
      <c r="B45" s="54"/>
      <c r="C45" s="54"/>
      <c r="D45" s="6"/>
      <c r="E45" s="6"/>
      <c r="F45" s="6"/>
    </row>
    <row r="46" spans="1:6" ht="15">
      <c r="A46" s="9">
        <v>1.1</v>
      </c>
      <c r="B46" s="51" t="s">
        <v>7</v>
      </c>
      <c r="C46" s="51"/>
      <c r="D46" s="9">
        <f>SUM(D47:D47)</f>
        <v>2000</v>
      </c>
      <c r="E46" s="9">
        <f>SUM(E47:E47)</f>
        <v>0</v>
      </c>
      <c r="F46" s="9">
        <f>SUM(F47:F47)</f>
        <v>2000</v>
      </c>
    </row>
    <row r="47" spans="1:6" s="38" customFormat="1" ht="15">
      <c r="A47" s="36"/>
      <c r="B47" s="37" t="s">
        <v>101</v>
      </c>
      <c r="C47" s="37" t="s">
        <v>102</v>
      </c>
      <c r="D47" s="36">
        <v>2000</v>
      </c>
      <c r="E47" s="36"/>
      <c r="F47" s="36">
        <v>2000</v>
      </c>
    </row>
    <row r="48" spans="1:6" ht="15">
      <c r="A48" s="9">
        <v>2.2</v>
      </c>
      <c r="B48" s="51" t="s">
        <v>5</v>
      </c>
      <c r="C48" s="51"/>
      <c r="D48" s="9">
        <f>SUM(D49:D49)</f>
        <v>0</v>
      </c>
      <c r="E48" s="9">
        <f>SUM(E49:E49)</f>
        <v>0</v>
      </c>
      <c r="F48" s="9">
        <f>SUM(F49:F49)</f>
        <v>0</v>
      </c>
    </row>
    <row r="49" spans="1:6" ht="15">
      <c r="A49" s="6"/>
      <c r="B49" s="6"/>
      <c r="C49" s="6"/>
      <c r="D49" s="6"/>
      <c r="E49" s="6"/>
      <c r="F49" s="6"/>
    </row>
    <row r="50" spans="1:6" ht="15">
      <c r="A50" s="4">
        <v>4</v>
      </c>
      <c r="B50" s="4" t="s">
        <v>44</v>
      </c>
      <c r="C50" s="4"/>
      <c r="D50" s="10">
        <f>D52+D64</f>
        <v>677784.4400000001</v>
      </c>
      <c r="E50" s="10">
        <f>E52+E64</f>
        <v>522705.68</v>
      </c>
      <c r="F50" s="10">
        <f>F52+F64</f>
        <v>155078.76</v>
      </c>
    </row>
    <row r="51" spans="1:6" ht="15">
      <c r="A51" s="6"/>
      <c r="B51" s="54"/>
      <c r="C51" s="54"/>
      <c r="D51" s="6"/>
      <c r="E51" s="6"/>
      <c r="F51" s="6"/>
    </row>
    <row r="52" spans="1:7" ht="15">
      <c r="A52" s="9">
        <v>1.1</v>
      </c>
      <c r="B52" s="51" t="s">
        <v>7</v>
      </c>
      <c r="C52" s="51"/>
      <c r="D52" s="14">
        <f>D53+D54+D55+D56+D57+D58+D59+D60+D61+D62+D63</f>
        <v>677784.4400000001</v>
      </c>
      <c r="E52" s="14">
        <f>E53+E54+E55+E56+E57+E58+E59+E60+E61+E62+E63</f>
        <v>522705.68</v>
      </c>
      <c r="F52" s="14">
        <f>F53+F54+F55+F56+F57+F58+F59+F60+F61+F62+F63</f>
        <v>155078.76</v>
      </c>
      <c r="G52" s="24"/>
    </row>
    <row r="53" spans="1:6" s="38" customFormat="1" ht="15">
      <c r="A53" s="36"/>
      <c r="B53" s="37" t="s">
        <v>47</v>
      </c>
      <c r="C53" s="37" t="s">
        <v>48</v>
      </c>
      <c r="D53" s="36">
        <v>240784</v>
      </c>
      <c r="E53" s="36">
        <v>141034.51</v>
      </c>
      <c r="F53" s="36">
        <v>99749.49</v>
      </c>
    </row>
    <row r="54" spans="1:9" s="38" customFormat="1" ht="15">
      <c r="A54" s="36"/>
      <c r="B54" s="37" t="s">
        <v>47</v>
      </c>
      <c r="C54" s="37" t="s">
        <v>50</v>
      </c>
      <c r="D54" s="36">
        <v>51438.21</v>
      </c>
      <c r="E54" s="36">
        <v>51438.21</v>
      </c>
      <c r="F54" s="36">
        <v>0</v>
      </c>
      <c r="I54" s="50">
        <f>D7+D18+D44+D50+D66+D73+D82+D91+D96+D104+D108+D114+D122+D128+D136</f>
        <v>4221129.87</v>
      </c>
    </row>
    <row r="55" spans="1:6" s="38" customFormat="1" ht="15">
      <c r="A55" s="36"/>
      <c r="B55" s="37" t="s">
        <v>47</v>
      </c>
      <c r="C55" s="37" t="s">
        <v>51</v>
      </c>
      <c r="D55" s="36">
        <v>62692.96</v>
      </c>
      <c r="E55" s="36">
        <v>62692.96</v>
      </c>
      <c r="F55" s="36">
        <v>0</v>
      </c>
    </row>
    <row r="56" spans="1:6" s="38" customFormat="1" ht="15">
      <c r="A56" s="36"/>
      <c r="B56" s="37" t="s">
        <v>47</v>
      </c>
      <c r="C56" s="37" t="s">
        <v>48</v>
      </c>
      <c r="D56" s="36"/>
      <c r="E56" s="36"/>
      <c r="F56" s="36"/>
    </row>
    <row r="57" spans="1:6" s="38" customFormat="1" ht="15">
      <c r="A57" s="36"/>
      <c r="B57" s="37" t="s">
        <v>47</v>
      </c>
      <c r="C57" s="37" t="s">
        <v>48</v>
      </c>
      <c r="D57" s="36"/>
      <c r="E57" s="36"/>
      <c r="F57" s="36"/>
    </row>
    <row r="58" spans="1:6" s="38" customFormat="1" ht="15">
      <c r="A58" s="36"/>
      <c r="B58" s="37" t="s">
        <v>47</v>
      </c>
      <c r="C58" s="37" t="s">
        <v>48</v>
      </c>
      <c r="D58" s="36"/>
      <c r="E58" s="36"/>
      <c r="F58" s="36"/>
    </row>
    <row r="59" spans="1:6" s="38" customFormat="1" ht="15">
      <c r="A59" s="36"/>
      <c r="B59" s="37" t="s">
        <v>12</v>
      </c>
      <c r="C59" s="37" t="s">
        <v>55</v>
      </c>
      <c r="D59" s="36">
        <v>267540</v>
      </c>
      <c r="E59" s="36">
        <v>267540</v>
      </c>
      <c r="F59" s="36"/>
    </row>
    <row r="60" spans="1:6" s="38" customFormat="1" ht="15">
      <c r="A60" s="36"/>
      <c r="B60" s="37" t="s">
        <v>47</v>
      </c>
      <c r="C60" s="37" t="s">
        <v>83</v>
      </c>
      <c r="D60" s="36">
        <v>55329.27</v>
      </c>
      <c r="E60" s="36"/>
      <c r="F60" s="36">
        <v>55329.27</v>
      </c>
    </row>
    <row r="61" spans="1:6" ht="15">
      <c r="A61" s="6"/>
      <c r="B61" s="1"/>
      <c r="C61" s="1"/>
      <c r="D61" s="6"/>
      <c r="E61" s="6"/>
      <c r="F61" s="6"/>
    </row>
    <row r="62" spans="1:6" ht="15">
      <c r="A62" s="6"/>
      <c r="B62" s="1"/>
      <c r="C62" s="1"/>
      <c r="D62" s="6"/>
      <c r="E62" s="6"/>
      <c r="F62" s="6"/>
    </row>
    <row r="63" spans="1:6" ht="15">
      <c r="A63" s="6"/>
      <c r="B63" s="1"/>
      <c r="C63" s="1"/>
      <c r="D63" s="6"/>
      <c r="E63" s="6"/>
      <c r="F63" s="6"/>
    </row>
    <row r="64" spans="1:6" ht="15">
      <c r="A64" s="9">
        <v>2.2</v>
      </c>
      <c r="B64" s="51" t="s">
        <v>5</v>
      </c>
      <c r="C64" s="51"/>
      <c r="D64" s="9">
        <f>SUM(D65:D65)</f>
        <v>0</v>
      </c>
      <c r="E64" s="9">
        <f>SUM(E65:E65)</f>
        <v>0</v>
      </c>
      <c r="F64" s="9">
        <f>SUM(F65:F65)</f>
        <v>0</v>
      </c>
    </row>
    <row r="65" spans="1:6" ht="15">
      <c r="A65" s="6"/>
      <c r="B65" s="6"/>
      <c r="C65" s="6"/>
      <c r="D65" s="6"/>
      <c r="E65" s="6"/>
      <c r="F65" s="6"/>
    </row>
    <row r="66" spans="1:6" ht="15">
      <c r="A66" s="4">
        <v>5</v>
      </c>
      <c r="B66" s="4" t="s">
        <v>46</v>
      </c>
      <c r="C66" s="4"/>
      <c r="D66" s="10">
        <f>D68+D71</f>
        <v>0</v>
      </c>
      <c r="E66" s="10">
        <f>E68+E71</f>
        <v>0</v>
      </c>
      <c r="F66" s="10">
        <f>F68+F71</f>
        <v>0</v>
      </c>
    </row>
    <row r="67" spans="1:6" ht="15">
      <c r="A67" s="6"/>
      <c r="B67" s="54"/>
      <c r="C67" s="54"/>
      <c r="D67" s="6"/>
      <c r="E67" s="6"/>
      <c r="F67" s="6"/>
    </row>
    <row r="68" spans="1:6" ht="15">
      <c r="A68" s="9">
        <v>1.1</v>
      </c>
      <c r="B68" s="51" t="s">
        <v>7</v>
      </c>
      <c r="C68" s="51"/>
      <c r="D68" s="9">
        <f>D69+D70</f>
        <v>0</v>
      </c>
      <c r="E68" s="9">
        <f>E69+E70</f>
        <v>0</v>
      </c>
      <c r="F68" s="9">
        <f>SUM(F70:F70)</f>
        <v>0</v>
      </c>
    </row>
    <row r="69" spans="1:6" ht="15">
      <c r="A69" s="9"/>
      <c r="B69" s="13"/>
      <c r="C69" s="12"/>
      <c r="D69" s="9"/>
      <c r="E69" s="9"/>
      <c r="F69" s="9"/>
    </row>
    <row r="70" spans="1:6" ht="15">
      <c r="A70" s="9"/>
      <c r="B70" s="13"/>
      <c r="C70" s="12"/>
      <c r="D70" s="9"/>
      <c r="E70" s="9"/>
      <c r="F70" s="9"/>
    </row>
    <row r="71" spans="1:6" ht="15">
      <c r="A71" s="9">
        <v>2.2</v>
      </c>
      <c r="B71" s="51" t="s">
        <v>5</v>
      </c>
      <c r="C71" s="51"/>
      <c r="D71" s="9">
        <f>SUM(D72:D72)</f>
        <v>0</v>
      </c>
      <c r="E71" s="9">
        <f>SUM(E72:E72)</f>
        <v>0</v>
      </c>
      <c r="F71" s="9">
        <f>SUM(F72:F72)</f>
        <v>0</v>
      </c>
    </row>
    <row r="72" spans="1:6" ht="15">
      <c r="A72" s="6"/>
      <c r="B72" s="6"/>
      <c r="C72" s="6"/>
      <c r="D72" s="6"/>
      <c r="E72" s="6"/>
      <c r="F72" s="6"/>
    </row>
    <row r="73" spans="1:6" ht="15">
      <c r="A73" s="4">
        <v>6</v>
      </c>
      <c r="B73" s="4" t="s">
        <v>17</v>
      </c>
      <c r="C73" s="4"/>
      <c r="D73" s="16">
        <f>D75+D80</f>
        <v>81474</v>
      </c>
      <c r="E73" s="16">
        <f>E75+E80</f>
        <v>71874</v>
      </c>
      <c r="F73" s="16">
        <f>F75+F80</f>
        <v>9600</v>
      </c>
    </row>
    <row r="74" spans="1:6" ht="15">
      <c r="A74" s="6"/>
      <c r="B74" s="54"/>
      <c r="C74" s="54"/>
      <c r="D74" s="6"/>
      <c r="E74" s="6"/>
      <c r="F74" s="6"/>
    </row>
    <row r="75" spans="1:6" ht="15">
      <c r="A75" s="9">
        <v>1.1</v>
      </c>
      <c r="B75" s="51" t="s">
        <v>7</v>
      </c>
      <c r="C75" s="51"/>
      <c r="D75" s="14">
        <f>D76+D77+D78+D79</f>
        <v>81474</v>
      </c>
      <c r="E75" s="14">
        <f>E76+E77+E78+E79</f>
        <v>71874</v>
      </c>
      <c r="F75" s="14">
        <f>F76+F77+F78+F79</f>
        <v>9600</v>
      </c>
    </row>
    <row r="76" spans="1:6" s="35" customFormat="1" ht="15">
      <c r="A76" s="36"/>
      <c r="B76" s="37" t="s">
        <v>18</v>
      </c>
      <c r="C76" s="37" t="s">
        <v>36</v>
      </c>
      <c r="D76" s="36">
        <v>45474</v>
      </c>
      <c r="E76" s="36">
        <v>45474</v>
      </c>
      <c r="F76" s="36"/>
    </row>
    <row r="77" spans="1:6" s="35" customFormat="1" ht="15">
      <c r="A77" s="36"/>
      <c r="B77" s="37" t="s">
        <v>19</v>
      </c>
      <c r="C77" s="37" t="s">
        <v>37</v>
      </c>
      <c r="D77" s="36">
        <v>26400</v>
      </c>
      <c r="E77" s="36">
        <v>26400</v>
      </c>
      <c r="F77" s="36"/>
    </row>
    <row r="78" spans="1:6" s="35" customFormat="1" ht="15">
      <c r="A78" s="36"/>
      <c r="B78" s="37" t="s">
        <v>33</v>
      </c>
      <c r="C78" s="37" t="s">
        <v>103</v>
      </c>
      <c r="D78" s="41">
        <v>9600</v>
      </c>
      <c r="E78" s="36"/>
      <c r="F78" s="41">
        <v>9600</v>
      </c>
    </row>
    <row r="79" spans="1:6" ht="15">
      <c r="A79" s="6"/>
      <c r="B79" s="13"/>
      <c r="C79" s="12"/>
      <c r="D79" s="27"/>
      <c r="E79" s="27"/>
      <c r="F79" s="6"/>
    </row>
    <row r="80" spans="1:6" ht="15">
      <c r="A80" s="9">
        <v>2.2</v>
      </c>
      <c r="B80" s="51" t="s">
        <v>5</v>
      </c>
      <c r="C80" s="51"/>
      <c r="D80" s="9">
        <f>D81</f>
        <v>0</v>
      </c>
      <c r="E80" s="9">
        <f>E81</f>
        <v>0</v>
      </c>
      <c r="F80" s="9">
        <f>F81</f>
        <v>0</v>
      </c>
    </row>
    <row r="81" spans="1:6" ht="15">
      <c r="A81" s="9"/>
      <c r="B81" s="12"/>
      <c r="C81" s="12"/>
      <c r="D81" s="9"/>
      <c r="E81" s="9"/>
      <c r="F81" s="9"/>
    </row>
    <row r="82" spans="1:6" ht="15">
      <c r="A82" s="4">
        <v>6</v>
      </c>
      <c r="B82" s="4" t="s">
        <v>31</v>
      </c>
      <c r="C82" s="4"/>
      <c r="D82" s="10">
        <f>D83+D89</f>
        <v>11260</v>
      </c>
      <c r="E82" s="10">
        <f>E120</f>
        <v>0</v>
      </c>
      <c r="F82" s="10">
        <f>F120</f>
        <v>1792.31</v>
      </c>
    </row>
    <row r="83" spans="1:6" ht="15">
      <c r="A83" s="9">
        <v>1.1</v>
      </c>
      <c r="B83" s="51" t="s">
        <v>7</v>
      </c>
      <c r="C83" s="51"/>
      <c r="D83" s="9">
        <f>D85+D86+D87+D88</f>
        <v>11260</v>
      </c>
      <c r="E83" s="9">
        <f>E85+E86+E87+E88</f>
        <v>0</v>
      </c>
      <c r="F83" s="9">
        <f>F85+F86+F87+F88</f>
        <v>14260</v>
      </c>
    </row>
    <row r="84" ht="15">
      <c r="A84" s="9"/>
    </row>
    <row r="85" spans="1:6" s="38" customFormat="1" ht="15">
      <c r="A85" s="36"/>
      <c r="B85" s="36" t="s">
        <v>16</v>
      </c>
      <c r="C85" s="36" t="s">
        <v>66</v>
      </c>
      <c r="D85" s="36"/>
      <c r="E85" s="36"/>
      <c r="F85" s="36">
        <v>3000</v>
      </c>
    </row>
    <row r="86" spans="1:6" s="38" customFormat="1" ht="15">
      <c r="A86" s="36"/>
      <c r="B86" s="36" t="s">
        <v>70</v>
      </c>
      <c r="C86" s="36" t="s">
        <v>71</v>
      </c>
      <c r="D86" s="36">
        <v>3960</v>
      </c>
      <c r="E86" s="36"/>
      <c r="F86" s="36">
        <v>3960</v>
      </c>
    </row>
    <row r="87" spans="1:6" s="38" customFormat="1" ht="15">
      <c r="A87" s="36"/>
      <c r="B87" s="36" t="s">
        <v>70</v>
      </c>
      <c r="C87" s="36" t="s">
        <v>72</v>
      </c>
      <c r="D87" s="36">
        <v>4300</v>
      </c>
      <c r="E87" s="36"/>
      <c r="F87" s="36">
        <v>4300</v>
      </c>
    </row>
    <row r="88" spans="1:6" s="38" customFormat="1" ht="15">
      <c r="A88" s="36"/>
      <c r="B88" s="36" t="s">
        <v>70</v>
      </c>
      <c r="C88" s="36" t="s">
        <v>82</v>
      </c>
      <c r="D88" s="36">
        <v>3000</v>
      </c>
      <c r="E88" s="36"/>
      <c r="F88" s="36">
        <v>3000</v>
      </c>
    </row>
    <row r="89" spans="1:6" ht="15">
      <c r="A89" s="9">
        <v>2.2</v>
      </c>
      <c r="B89" s="51" t="s">
        <v>5</v>
      </c>
      <c r="C89" s="51"/>
      <c r="D89" s="9">
        <f>D90</f>
        <v>0</v>
      </c>
      <c r="E89" s="9">
        <f>E90</f>
        <v>0</v>
      </c>
      <c r="F89" s="9">
        <f>F90</f>
        <v>0</v>
      </c>
    </row>
    <row r="90" spans="1:6" ht="15">
      <c r="A90" s="9"/>
      <c r="B90" s="12"/>
      <c r="C90" s="12"/>
      <c r="D90" s="9"/>
      <c r="E90" s="9"/>
      <c r="F90" s="9"/>
    </row>
    <row r="91" spans="1:6" ht="15">
      <c r="A91" s="4">
        <v>7</v>
      </c>
      <c r="B91" s="4" t="s">
        <v>25</v>
      </c>
      <c r="C91" s="4"/>
      <c r="D91" s="23">
        <f>D92+D94</f>
        <v>0</v>
      </c>
      <c r="E91" s="23">
        <f>E92+E94</f>
        <v>0</v>
      </c>
      <c r="F91" s="23">
        <f>F92+F94</f>
        <v>0</v>
      </c>
    </row>
    <row r="92" spans="1:6" ht="15">
      <c r="A92" s="9">
        <v>1.1</v>
      </c>
      <c r="B92" s="51" t="s">
        <v>26</v>
      </c>
      <c r="C92" s="51"/>
      <c r="D92" s="9"/>
      <c r="E92" s="9"/>
      <c r="F92" s="9"/>
    </row>
    <row r="93" spans="1:6" ht="15">
      <c r="A93" s="9"/>
      <c r="B93" s="12"/>
      <c r="C93" s="12"/>
      <c r="D93" s="9"/>
      <c r="E93" s="9"/>
      <c r="F93" s="9"/>
    </row>
    <row r="94" spans="1:6" ht="15">
      <c r="A94" s="9">
        <v>2.2</v>
      </c>
      <c r="B94" s="51" t="s">
        <v>5</v>
      </c>
      <c r="C94" s="51"/>
      <c r="D94" s="9"/>
      <c r="E94" s="9"/>
      <c r="F94" s="9"/>
    </row>
    <row r="95" spans="1:6" ht="15">
      <c r="A95" s="9"/>
      <c r="B95" s="12"/>
      <c r="C95" s="12"/>
      <c r="D95" s="9"/>
      <c r="E95" s="9"/>
      <c r="F95" s="9"/>
    </row>
    <row r="96" spans="1:6" ht="15">
      <c r="A96" s="4">
        <v>8</v>
      </c>
      <c r="B96" s="4" t="s">
        <v>20</v>
      </c>
      <c r="C96" s="4"/>
      <c r="D96" s="23">
        <f>D97+D102</f>
        <v>7000</v>
      </c>
      <c r="E96" s="23">
        <f>E97</f>
        <v>0</v>
      </c>
      <c r="F96" s="23">
        <f>F97+F102</f>
        <v>7000</v>
      </c>
    </row>
    <row r="97" spans="1:6" ht="15">
      <c r="A97" s="9">
        <v>1.1</v>
      </c>
      <c r="B97" s="51" t="s">
        <v>7</v>
      </c>
      <c r="C97" s="51"/>
      <c r="D97" s="15">
        <f>D98+D99+D100+D101</f>
        <v>7000</v>
      </c>
      <c r="E97" s="15">
        <f>E98+E99+E100+E101</f>
        <v>0</v>
      </c>
      <c r="F97" s="15">
        <f>F98+F99+F100+F101</f>
        <v>7000</v>
      </c>
    </row>
    <row r="98" spans="1:6" s="38" customFormat="1" ht="28.5" customHeight="1">
      <c r="A98" s="36"/>
      <c r="B98" s="45" t="s">
        <v>24</v>
      </c>
      <c r="C98" s="46" t="s">
        <v>104</v>
      </c>
      <c r="D98" s="36">
        <v>4400</v>
      </c>
      <c r="E98" s="36"/>
      <c r="F98" s="36">
        <v>4400</v>
      </c>
    </row>
    <row r="99" spans="1:6" s="38" customFormat="1" ht="28.5" customHeight="1">
      <c r="A99" s="36"/>
      <c r="B99" s="45" t="s">
        <v>24</v>
      </c>
      <c r="C99" s="46" t="s">
        <v>105</v>
      </c>
      <c r="D99" s="36">
        <v>2600</v>
      </c>
      <c r="E99" s="36"/>
      <c r="F99" s="36">
        <v>2600</v>
      </c>
    </row>
    <row r="100" spans="1:6" s="38" customFormat="1" ht="19.5" customHeight="1">
      <c r="A100" s="36"/>
      <c r="B100" s="46"/>
      <c r="C100" s="46"/>
      <c r="D100" s="34"/>
      <c r="E100" s="34"/>
      <c r="F100" s="34"/>
    </row>
    <row r="101" spans="1:6" ht="19.5" customHeight="1">
      <c r="A101" s="6"/>
      <c r="B101" s="20"/>
      <c r="C101" s="20"/>
      <c r="D101" s="9"/>
      <c r="E101" s="9"/>
      <c r="F101" s="9"/>
    </row>
    <row r="102" spans="1:6" ht="16.5" customHeight="1">
      <c r="A102" s="9">
        <v>2.2</v>
      </c>
      <c r="B102" s="51" t="s">
        <v>5</v>
      </c>
      <c r="C102" s="51"/>
      <c r="D102" s="15">
        <f>D103</f>
        <v>0</v>
      </c>
      <c r="E102" s="15">
        <f>E103</f>
        <v>0</v>
      </c>
      <c r="F102" s="15">
        <f>F103</f>
        <v>0</v>
      </c>
    </row>
    <row r="103" spans="1:6" ht="15.75" customHeight="1">
      <c r="A103" s="6"/>
      <c r="B103" s="19"/>
      <c r="C103" s="20"/>
      <c r="D103" s="22"/>
      <c r="E103" s="22"/>
      <c r="F103" s="22"/>
    </row>
    <row r="104" spans="1:6" ht="15">
      <c r="A104" s="4">
        <v>7</v>
      </c>
      <c r="B104" s="4" t="s">
        <v>23</v>
      </c>
      <c r="C104" s="4"/>
      <c r="D104" s="10">
        <f>D105</f>
        <v>20172</v>
      </c>
      <c r="E104" s="10">
        <f>E105</f>
        <v>20172</v>
      </c>
      <c r="F104" s="10">
        <f>F105</f>
        <v>0</v>
      </c>
    </row>
    <row r="105" spans="1:6" ht="15">
      <c r="A105" s="9">
        <v>1.1</v>
      </c>
      <c r="B105" s="51" t="s">
        <v>7</v>
      </c>
      <c r="C105" s="51"/>
      <c r="D105" s="9">
        <f>D107+D106</f>
        <v>20172</v>
      </c>
      <c r="E105" s="9">
        <f>E107+E106</f>
        <v>20172</v>
      </c>
      <c r="F105" s="9">
        <f>F107+F106</f>
        <v>0</v>
      </c>
    </row>
    <row r="106" spans="1:6" s="35" customFormat="1" ht="15">
      <c r="A106" s="36"/>
      <c r="B106" s="37" t="s">
        <v>52</v>
      </c>
      <c r="C106" s="37" t="s">
        <v>53</v>
      </c>
      <c r="D106" s="36">
        <v>20172</v>
      </c>
      <c r="E106" s="36">
        <v>20172</v>
      </c>
      <c r="F106" s="36"/>
    </row>
    <row r="107" spans="1:6" ht="20.25" customHeight="1">
      <c r="A107" s="6"/>
      <c r="B107" s="20"/>
      <c r="C107" s="20"/>
      <c r="D107" s="9"/>
      <c r="E107" s="9"/>
      <c r="F107" s="9"/>
    </row>
    <row r="108" spans="1:6" ht="15">
      <c r="A108" s="4">
        <v>7</v>
      </c>
      <c r="B108" s="4" t="s">
        <v>21</v>
      </c>
      <c r="C108" s="4"/>
      <c r="D108" s="16">
        <f>D109+D112</f>
        <v>84563.84</v>
      </c>
      <c r="E108" s="10">
        <f>E109+E112</f>
        <v>84563.84</v>
      </c>
      <c r="F108" s="10">
        <f>F109+F112</f>
        <v>0</v>
      </c>
    </row>
    <row r="109" spans="1:6" ht="15">
      <c r="A109" s="9">
        <v>1.1</v>
      </c>
      <c r="B109" s="51" t="s">
        <v>7</v>
      </c>
      <c r="C109" s="51"/>
      <c r="D109" s="9">
        <f>D110+D111</f>
        <v>0</v>
      </c>
      <c r="E109" s="9">
        <f>E110+E111</f>
        <v>0</v>
      </c>
      <c r="F109" s="9"/>
    </row>
    <row r="110" spans="1:6" ht="15">
      <c r="A110" s="6"/>
      <c r="B110" s="20"/>
      <c r="C110" s="20"/>
      <c r="D110" s="19"/>
      <c r="E110" s="19"/>
      <c r="F110" s="6"/>
    </row>
    <row r="111" spans="1:6" ht="15">
      <c r="A111" s="6"/>
      <c r="B111" s="20"/>
      <c r="C111" s="20"/>
      <c r="D111" s="19"/>
      <c r="E111" s="19"/>
      <c r="F111" s="6"/>
    </row>
    <row r="112" spans="1:6" ht="15">
      <c r="A112" s="9">
        <v>2.2</v>
      </c>
      <c r="B112" s="51" t="s">
        <v>5</v>
      </c>
      <c r="C112" s="51"/>
      <c r="D112" s="33">
        <f>D113</f>
        <v>84563.84</v>
      </c>
      <c r="E112" s="33">
        <f>E113</f>
        <v>84563.84</v>
      </c>
      <c r="F112" s="6"/>
    </row>
    <row r="113" spans="1:6" s="35" customFormat="1" ht="15">
      <c r="A113" s="36"/>
      <c r="B113" s="45" t="s">
        <v>22</v>
      </c>
      <c r="C113" s="45" t="s">
        <v>43</v>
      </c>
      <c r="D113" s="47">
        <v>84563.84</v>
      </c>
      <c r="E113" s="47">
        <v>84563.84</v>
      </c>
      <c r="F113" s="47"/>
    </row>
    <row r="114" spans="1:6" ht="15">
      <c r="A114" s="4">
        <v>7</v>
      </c>
      <c r="B114" s="4" t="s">
        <v>15</v>
      </c>
      <c r="C114" s="4"/>
      <c r="D114" s="10">
        <f>D115</f>
        <v>73336.97</v>
      </c>
      <c r="E114" s="10">
        <f>E115</f>
        <v>10664.66</v>
      </c>
      <c r="F114" s="10">
        <f>F115</f>
        <v>59672.31</v>
      </c>
    </row>
    <row r="115" spans="1:6" ht="15">
      <c r="A115" s="6"/>
      <c r="B115" s="51" t="s">
        <v>7</v>
      </c>
      <c r="C115" s="51"/>
      <c r="D115" s="9">
        <f>SUM(D116:D121)</f>
        <v>73336.97</v>
      </c>
      <c r="E115" s="9">
        <f>SUM(E116:E121)</f>
        <v>10664.66</v>
      </c>
      <c r="F115" s="9">
        <f>SUM(F116:F121)</f>
        <v>59672.31</v>
      </c>
    </row>
    <row r="116" spans="1:6" s="38" customFormat="1" ht="15">
      <c r="A116" s="36"/>
      <c r="B116" s="36" t="s">
        <v>64</v>
      </c>
      <c r="C116" s="36" t="s">
        <v>65</v>
      </c>
      <c r="D116" s="36">
        <v>4664.66</v>
      </c>
      <c r="E116" s="36">
        <v>4664.66</v>
      </c>
      <c r="F116" s="36"/>
    </row>
    <row r="117" spans="1:6" s="38" customFormat="1" ht="15">
      <c r="A117" s="36"/>
      <c r="B117" s="36" t="s">
        <v>62</v>
      </c>
      <c r="C117" s="36" t="s">
        <v>63</v>
      </c>
      <c r="D117" s="36">
        <v>6000</v>
      </c>
      <c r="E117" s="36">
        <v>6000</v>
      </c>
      <c r="F117" s="36">
        <v>0</v>
      </c>
    </row>
    <row r="118" spans="1:6" s="38" customFormat="1" ht="15">
      <c r="A118" s="36"/>
      <c r="B118" s="36" t="s">
        <v>16</v>
      </c>
      <c r="C118" s="36" t="s">
        <v>66</v>
      </c>
      <c r="D118" s="36">
        <v>36880</v>
      </c>
      <c r="E118" s="36"/>
      <c r="F118" s="36">
        <v>33880</v>
      </c>
    </row>
    <row r="119" spans="1:6" s="38" customFormat="1" ht="15">
      <c r="A119" s="36"/>
      <c r="B119" s="36" t="s">
        <v>67</v>
      </c>
      <c r="C119" s="36" t="s">
        <v>68</v>
      </c>
      <c r="D119" s="36">
        <v>24000</v>
      </c>
      <c r="E119" s="36"/>
      <c r="F119" s="36">
        <v>24000</v>
      </c>
    </row>
    <row r="120" spans="1:6" s="35" customFormat="1" ht="15">
      <c r="A120" s="47"/>
      <c r="B120" s="37" t="s">
        <v>32</v>
      </c>
      <c r="C120" s="37" t="s">
        <v>73</v>
      </c>
      <c r="D120" s="36">
        <v>1792.31</v>
      </c>
      <c r="E120" s="36"/>
      <c r="F120" s="36">
        <v>1792.31</v>
      </c>
    </row>
    <row r="121" spans="1:6" s="35" customFormat="1" ht="15">
      <c r="A121" s="47"/>
      <c r="B121" s="47"/>
      <c r="C121" s="47"/>
      <c r="D121" s="47"/>
      <c r="E121" s="47"/>
      <c r="F121" s="47"/>
    </row>
    <row r="122" spans="1:6" ht="15">
      <c r="A122" s="4">
        <v>7</v>
      </c>
      <c r="B122" s="4" t="s">
        <v>14</v>
      </c>
      <c r="C122" s="4"/>
      <c r="D122" s="16">
        <f>D123+D126</f>
        <v>0</v>
      </c>
      <c r="E122" s="16">
        <f>E123+E126</f>
        <v>0</v>
      </c>
      <c r="F122" s="16">
        <f>F123+F126</f>
        <v>0</v>
      </c>
    </row>
    <row r="123" spans="1:6" ht="15">
      <c r="A123" s="9">
        <v>1.1</v>
      </c>
      <c r="B123" s="52" t="s">
        <v>7</v>
      </c>
      <c r="C123" s="53"/>
      <c r="D123" s="14">
        <f>D124+D125</f>
        <v>0</v>
      </c>
      <c r="E123" s="14">
        <f>E124+E125</f>
        <v>0</v>
      </c>
      <c r="F123" s="14">
        <f>F124+F125</f>
        <v>0</v>
      </c>
    </row>
    <row r="124" spans="1:6" ht="15">
      <c r="A124" s="9"/>
      <c r="B124" s="12"/>
      <c r="C124" s="12"/>
      <c r="D124" s="17"/>
      <c r="E124" s="17"/>
      <c r="F124" s="9"/>
    </row>
    <row r="125" spans="1:6" ht="15">
      <c r="A125" s="6"/>
      <c r="B125" s="12"/>
      <c r="C125" s="12"/>
      <c r="D125" s="18"/>
      <c r="E125" s="18"/>
      <c r="F125" s="6"/>
    </row>
    <row r="126" spans="1:6" ht="15">
      <c r="A126" s="9">
        <v>2.2</v>
      </c>
      <c r="B126" s="51" t="s">
        <v>5</v>
      </c>
      <c r="C126" s="51"/>
      <c r="D126" s="9">
        <f>D127</f>
        <v>0</v>
      </c>
      <c r="E126" s="9">
        <f>E127</f>
        <v>0</v>
      </c>
      <c r="F126" s="9">
        <f>SUM(F127:F127)</f>
        <v>0</v>
      </c>
    </row>
    <row r="127" spans="1:6" ht="18" customHeight="1">
      <c r="A127" s="6"/>
      <c r="B127" s="21"/>
      <c r="C127" s="21"/>
      <c r="D127" s="6"/>
      <c r="E127" s="6"/>
      <c r="F127" s="6"/>
    </row>
    <row r="128" spans="1:6" ht="15">
      <c r="A128" s="4">
        <v>7</v>
      </c>
      <c r="B128" s="4" t="s">
        <v>11</v>
      </c>
      <c r="C128" s="4"/>
      <c r="D128" s="23">
        <f>D129+D134</f>
        <v>206473</v>
      </c>
      <c r="E128" s="10">
        <f>E129+E134</f>
        <v>106473</v>
      </c>
      <c r="F128" s="10">
        <f>F129+F134</f>
        <v>100000</v>
      </c>
    </row>
    <row r="129" spans="1:6" ht="15">
      <c r="A129" s="9">
        <v>1.1</v>
      </c>
      <c r="B129" s="51" t="s">
        <v>7</v>
      </c>
      <c r="C129" s="51"/>
      <c r="D129" s="9">
        <f>D130+D131+D132+D133</f>
        <v>206473</v>
      </c>
      <c r="E129" s="9">
        <f>E130+E131+E132+E133</f>
        <v>106473</v>
      </c>
      <c r="F129" s="9">
        <f>F130+F131+F132+F133</f>
        <v>100000</v>
      </c>
    </row>
    <row r="130" spans="1:6" s="38" customFormat="1" ht="27.75" customHeight="1">
      <c r="A130" s="36"/>
      <c r="B130" s="45" t="s">
        <v>13</v>
      </c>
      <c r="C130" s="37" t="s">
        <v>38</v>
      </c>
      <c r="D130" s="36">
        <v>157024</v>
      </c>
      <c r="E130" s="36">
        <v>57024</v>
      </c>
      <c r="F130" s="36">
        <v>100000</v>
      </c>
    </row>
    <row r="131" spans="1:6" s="38" customFormat="1" ht="27.75" customHeight="1">
      <c r="A131" s="36"/>
      <c r="B131" s="45" t="s">
        <v>13</v>
      </c>
      <c r="C131" s="37" t="s">
        <v>39</v>
      </c>
      <c r="D131" s="36">
        <v>40149</v>
      </c>
      <c r="E131" s="36">
        <v>40149</v>
      </c>
      <c r="F131" s="36"/>
    </row>
    <row r="132" spans="1:6" s="38" customFormat="1" ht="28.5" customHeight="1">
      <c r="A132" s="36"/>
      <c r="B132" s="45" t="s">
        <v>24</v>
      </c>
      <c r="C132" s="37" t="s">
        <v>49</v>
      </c>
      <c r="D132" s="36">
        <v>9300</v>
      </c>
      <c r="E132" s="36">
        <v>9300</v>
      </c>
      <c r="F132" s="36"/>
    </row>
    <row r="133" spans="1:6" s="44" customFormat="1" ht="28.5" customHeight="1">
      <c r="A133" s="43"/>
      <c r="B133" s="48"/>
      <c r="C133" s="49"/>
      <c r="D133" s="43"/>
      <c r="E133" s="43"/>
      <c r="F133" s="43"/>
    </row>
    <row r="134" spans="1:6" ht="15">
      <c r="A134" s="9">
        <v>2.2</v>
      </c>
      <c r="B134" s="51" t="s">
        <v>5</v>
      </c>
      <c r="C134" s="51"/>
      <c r="D134" s="9"/>
      <c r="E134" s="9"/>
      <c r="F134" s="9"/>
    </row>
    <row r="135" spans="1:6" ht="15">
      <c r="A135" s="9"/>
      <c r="B135" s="25"/>
      <c r="C135" s="26"/>
      <c r="D135" s="9"/>
      <c r="E135" s="9"/>
      <c r="F135" s="9"/>
    </row>
    <row r="136" spans="1:6" ht="15">
      <c r="A136" s="4">
        <v>7</v>
      </c>
      <c r="B136" s="4" t="s">
        <v>27</v>
      </c>
      <c r="C136" s="4"/>
      <c r="D136" s="16">
        <f>D137+D143</f>
        <v>2232574.22</v>
      </c>
      <c r="E136" s="16">
        <f>E137+E143</f>
        <v>2232574.22</v>
      </c>
      <c r="F136" s="10">
        <f>F137+F142</f>
        <v>0</v>
      </c>
    </row>
    <row r="137" spans="1:6" ht="15">
      <c r="A137" s="9">
        <v>1.1</v>
      </c>
      <c r="B137" s="52" t="s">
        <v>7</v>
      </c>
      <c r="C137" s="53"/>
      <c r="D137" s="14">
        <f>D138+D139+D140+D141+D142</f>
        <v>216952.12</v>
      </c>
      <c r="E137" s="14">
        <f>E138+E139+E140+E141+E142</f>
        <v>216952.12</v>
      </c>
      <c r="F137" s="9">
        <f>SUM(F140:F140)</f>
        <v>0</v>
      </c>
    </row>
    <row r="138" spans="1:6" s="35" customFormat="1" ht="15">
      <c r="A138" s="36"/>
      <c r="B138" s="37" t="s">
        <v>28</v>
      </c>
      <c r="C138" s="37" t="s">
        <v>40</v>
      </c>
      <c r="D138" s="41">
        <v>216952.12</v>
      </c>
      <c r="E138" s="41">
        <v>216952.12</v>
      </c>
      <c r="F138" s="36"/>
    </row>
    <row r="139" spans="1:6" ht="15">
      <c r="A139" s="9"/>
      <c r="B139" s="12"/>
      <c r="C139" s="12"/>
      <c r="D139" s="17"/>
      <c r="E139" s="17"/>
      <c r="F139" s="9"/>
    </row>
    <row r="140" spans="1:6" ht="15">
      <c r="A140" s="6"/>
      <c r="B140" s="12"/>
      <c r="C140" s="12"/>
      <c r="D140" s="18"/>
      <c r="E140" s="18"/>
      <c r="F140" s="6"/>
    </row>
    <row r="141" spans="1:6" ht="15">
      <c r="A141" s="6"/>
      <c r="B141" s="12"/>
      <c r="C141" s="12"/>
      <c r="D141" s="18"/>
      <c r="E141" s="18"/>
      <c r="F141" s="6"/>
    </row>
    <row r="142" spans="1:6" ht="15">
      <c r="A142" s="6"/>
      <c r="B142" s="12"/>
      <c r="C142" s="12"/>
      <c r="D142" s="18"/>
      <c r="E142" s="18"/>
      <c r="F142" s="6"/>
    </row>
    <row r="143" spans="1:6" ht="15">
      <c r="A143" s="9">
        <v>2.2</v>
      </c>
      <c r="B143" s="51" t="s">
        <v>5</v>
      </c>
      <c r="C143" s="51"/>
      <c r="D143" s="14">
        <f>D144+D145</f>
        <v>2015622.1</v>
      </c>
      <c r="E143" s="14">
        <f>E144+E145</f>
        <v>2015622.1</v>
      </c>
      <c r="F143" s="9">
        <f>SUM(F144:F144)</f>
        <v>0</v>
      </c>
    </row>
    <row r="144" spans="1:6" s="38" customFormat="1" ht="30" customHeight="1">
      <c r="A144" s="36"/>
      <c r="B144" s="46" t="s">
        <v>29</v>
      </c>
      <c r="C144" s="46" t="s">
        <v>41</v>
      </c>
      <c r="D144" s="36">
        <v>1722218.73</v>
      </c>
      <c r="E144" s="36">
        <v>1722218.73</v>
      </c>
      <c r="F144" s="36"/>
    </row>
    <row r="145" spans="1:6" s="38" customFormat="1" ht="30" customHeight="1">
      <c r="A145" s="36"/>
      <c r="B145" s="46" t="s">
        <v>30</v>
      </c>
      <c r="C145" s="46" t="s">
        <v>42</v>
      </c>
      <c r="D145" s="36">
        <v>293403.37</v>
      </c>
      <c r="E145" s="36">
        <v>293403.37</v>
      </c>
      <c r="F145" s="36"/>
    </row>
    <row r="146" spans="1:6" ht="18" customHeight="1">
      <c r="A146" s="6"/>
      <c r="B146" s="21"/>
      <c r="C146" s="21"/>
      <c r="D146" s="6"/>
      <c r="E146" s="6"/>
      <c r="F146" s="6"/>
    </row>
    <row r="147" spans="1:7" ht="18" customHeight="1">
      <c r="A147" s="6"/>
      <c r="B147" s="21" t="s">
        <v>34</v>
      </c>
      <c r="C147" s="21"/>
      <c r="D147" s="28">
        <f>D7+D18+D44+D50+D66+D73+D82+D91+D96+D104+D108+D114+D122+D128+D136</f>
        <v>4221129.87</v>
      </c>
      <c r="E147" s="28">
        <f>E7+E18+E44+E50+E66+E73+E82+E91+E96+E104+E108+E114+E122+E128+E136</f>
        <v>3664522.4000000004</v>
      </c>
      <c r="F147" s="28">
        <f>F7+F18+F44+F50+F66+F73+F82+F91+F96+F104+F108+F114+F122+F128+F136</f>
        <v>544139.78</v>
      </c>
      <c r="G147" s="24"/>
    </row>
    <row r="149" spans="2:3" ht="15">
      <c r="B149" t="s">
        <v>107</v>
      </c>
      <c r="C149" t="s">
        <v>106</v>
      </c>
    </row>
    <row r="151" spans="2:3" ht="15">
      <c r="B151" t="s">
        <v>108</v>
      </c>
      <c r="C151" t="s">
        <v>109</v>
      </c>
    </row>
  </sheetData>
  <sheetProtection/>
  <mergeCells count="40">
    <mergeCell ref="D5:D6"/>
    <mergeCell ref="E5:F5"/>
    <mergeCell ref="B80:C80"/>
    <mergeCell ref="B75:C75"/>
    <mergeCell ref="B42:C42"/>
    <mergeCell ref="B45:C45"/>
    <mergeCell ref="B8:C8"/>
    <mergeCell ref="A1:F1"/>
    <mergeCell ref="A3:F3"/>
    <mergeCell ref="A5:A6"/>
    <mergeCell ref="B5:B6"/>
    <mergeCell ref="C5:C6"/>
    <mergeCell ref="B68:C68"/>
    <mergeCell ref="B71:C71"/>
    <mergeCell ref="B74:C74"/>
    <mergeCell ref="B9:C9"/>
    <mergeCell ref="B15:C15"/>
    <mergeCell ref="B19:C19"/>
    <mergeCell ref="B46:C46"/>
    <mergeCell ref="B48:C48"/>
    <mergeCell ref="B51:C51"/>
    <mergeCell ref="B52:C52"/>
    <mergeCell ref="B64:C64"/>
    <mergeCell ref="B67:C67"/>
    <mergeCell ref="B112:C112"/>
    <mergeCell ref="B102:C102"/>
    <mergeCell ref="B143:C143"/>
    <mergeCell ref="B134:C134"/>
    <mergeCell ref="B137:C137"/>
    <mergeCell ref="B92:C92"/>
    <mergeCell ref="B83:C83"/>
    <mergeCell ref="B89:C89"/>
    <mergeCell ref="B115:C115"/>
    <mergeCell ref="B123:C123"/>
    <mergeCell ref="B126:C126"/>
    <mergeCell ref="B129:C129"/>
    <mergeCell ref="B94:C94"/>
    <mergeCell ref="B97:C97"/>
    <mergeCell ref="B105:C105"/>
    <mergeCell ref="B109:C10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zalim</dc:creator>
  <cp:keywords/>
  <dc:description/>
  <cp:lastModifiedBy>Кайгермазов С.И.</cp:lastModifiedBy>
  <cp:lastPrinted>2015-09-17T12:04:07Z</cp:lastPrinted>
  <dcterms:created xsi:type="dcterms:W3CDTF">2015-02-19T07:35:45Z</dcterms:created>
  <dcterms:modified xsi:type="dcterms:W3CDTF">2015-11-10T08:51:26Z</dcterms:modified>
  <cp:category/>
  <cp:version/>
  <cp:contentType/>
  <cp:contentStatus/>
</cp:coreProperties>
</file>